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Primer trimestre\Cuadros Excel WEB (Valores)\"/>
    </mc:Choice>
  </mc:AlternateContent>
  <bookViews>
    <workbookView xWindow="0" yWindow="0" windowWidth="21600" windowHeight="9735"/>
  </bookViews>
  <sheets>
    <sheet name="Cuadro 6 IED" sheetId="14" r:id="rId1"/>
  </sheets>
  <definedNames>
    <definedName name="_xlnm.Print_Area" localSheetId="0">'Cuadro 6 IED'!$A$1:$O$41</definedName>
    <definedName name="_xlnm.Print_Titles" localSheetId="0">'Cuadro 6 IED'!$8:$13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14" l="1"/>
  <c r="H35" i="14"/>
  <c r="H33" i="14" s="1"/>
  <c r="H29" i="14" s="1"/>
  <c r="C35" i="14"/>
  <c r="N34" i="14"/>
  <c r="H34" i="14"/>
  <c r="C34" i="14"/>
  <c r="N33" i="14"/>
  <c r="M33" i="14"/>
  <c r="L33" i="14"/>
  <c r="K33" i="14"/>
  <c r="K29" i="14" s="1"/>
  <c r="J33" i="14"/>
  <c r="J29" i="14" s="1"/>
  <c r="I33" i="14"/>
  <c r="G33" i="14"/>
  <c r="F33" i="14"/>
  <c r="F29" i="14" s="1"/>
  <c r="E33" i="14"/>
  <c r="D33" i="14"/>
  <c r="C33" i="14"/>
  <c r="N32" i="14"/>
  <c r="H32" i="14"/>
  <c r="C32" i="14"/>
  <c r="N31" i="14"/>
  <c r="H31" i="14"/>
  <c r="C31" i="14"/>
  <c r="M30" i="14"/>
  <c r="L30" i="14"/>
  <c r="K30" i="14"/>
  <c r="J30" i="14"/>
  <c r="I30" i="14"/>
  <c r="N30" i="14" s="1"/>
  <c r="H30" i="14"/>
  <c r="G30" i="14"/>
  <c r="F30" i="14"/>
  <c r="E30" i="14"/>
  <c r="D30" i="14"/>
  <c r="C30" i="14"/>
  <c r="M29" i="14"/>
  <c r="L29" i="14"/>
  <c r="I29" i="14"/>
  <c r="N29" i="14" s="1"/>
  <c r="G29" i="14"/>
  <c r="E29" i="14"/>
  <c r="D29" i="14"/>
  <c r="C29" i="14"/>
  <c r="N28" i="14"/>
  <c r="H28" i="14"/>
  <c r="C28" i="14"/>
  <c r="N27" i="14"/>
  <c r="H27" i="14"/>
  <c r="C27" i="14"/>
  <c r="C24" i="14" s="1"/>
  <c r="N26" i="14"/>
  <c r="H26" i="14"/>
  <c r="C26" i="14"/>
  <c r="N25" i="14"/>
  <c r="H25" i="14"/>
  <c r="C25" i="14"/>
  <c r="M24" i="14"/>
  <c r="L24" i="14"/>
  <c r="K24" i="14"/>
  <c r="J24" i="14"/>
  <c r="I24" i="14"/>
  <c r="N24" i="14" s="1"/>
  <c r="H24" i="14"/>
  <c r="G24" i="14"/>
  <c r="F24" i="14"/>
  <c r="E24" i="14"/>
  <c r="D24" i="14"/>
  <c r="N23" i="14"/>
  <c r="H23" i="14"/>
  <c r="C23" i="14"/>
  <c r="C18" i="14" s="1"/>
  <c r="C14" i="14" s="1"/>
  <c r="N22" i="14"/>
  <c r="H22" i="14"/>
  <c r="C22" i="14"/>
  <c r="C19" i="14" s="1"/>
  <c r="N21" i="14"/>
  <c r="H21" i="14"/>
  <c r="C21" i="14"/>
  <c r="N20" i="14"/>
  <c r="H20" i="14"/>
  <c r="C20" i="14"/>
  <c r="M19" i="14"/>
  <c r="L19" i="14"/>
  <c r="K19" i="14"/>
  <c r="J19" i="14"/>
  <c r="I19" i="14"/>
  <c r="N19" i="14" s="1"/>
  <c r="H19" i="14"/>
  <c r="G19" i="14"/>
  <c r="F19" i="14"/>
  <c r="E19" i="14"/>
  <c r="D19" i="14"/>
  <c r="M18" i="14"/>
  <c r="L18" i="14"/>
  <c r="K18" i="14"/>
  <c r="J18" i="14"/>
  <c r="I18" i="14"/>
  <c r="N18" i="14" s="1"/>
  <c r="H18" i="14"/>
  <c r="G18" i="14"/>
  <c r="F18" i="14"/>
  <c r="E18" i="14"/>
  <c r="D18" i="14"/>
  <c r="M17" i="14"/>
  <c r="L17" i="14"/>
  <c r="K17" i="14"/>
  <c r="J17" i="14"/>
  <c r="I17" i="14"/>
  <c r="N17" i="14" s="1"/>
  <c r="H17" i="14"/>
  <c r="G17" i="14"/>
  <c r="F17" i="14"/>
  <c r="E17" i="14"/>
  <c r="D17" i="14"/>
  <c r="C17" i="14"/>
  <c r="M16" i="14"/>
  <c r="L16" i="14"/>
  <c r="K16" i="14"/>
  <c r="J16" i="14"/>
  <c r="I16" i="14"/>
  <c r="N16" i="14" s="1"/>
  <c r="H16" i="14"/>
  <c r="G16" i="14"/>
  <c r="F16" i="14"/>
  <c r="E16" i="14"/>
  <c r="D16" i="14"/>
  <c r="C16" i="14"/>
  <c r="M15" i="14"/>
  <c r="L15" i="14"/>
  <c r="K15" i="14"/>
  <c r="J15" i="14"/>
  <c r="I15" i="14"/>
  <c r="N15" i="14" s="1"/>
  <c r="H15" i="14"/>
  <c r="G15" i="14"/>
  <c r="F15" i="14"/>
  <c r="E15" i="14"/>
  <c r="D15" i="14"/>
  <c r="C15" i="14"/>
  <c r="M14" i="14"/>
  <c r="L14" i="14"/>
  <c r="K14" i="14"/>
  <c r="J14" i="14"/>
  <c r="I14" i="14"/>
  <c r="N14" i="14" s="1"/>
  <c r="H14" i="14"/>
  <c r="G14" i="14"/>
  <c r="F14" i="14"/>
  <c r="E14" i="14"/>
  <c r="D14" i="14"/>
</calcChain>
</file>

<file path=xl/sharedStrings.xml><?xml version="1.0" encoding="utf-8"?>
<sst xmlns="http://schemas.openxmlformats.org/spreadsheetml/2006/main" count="65" uniqueCount="41">
  <si>
    <t xml:space="preserve">Variación                                                                                                                  </t>
  </si>
  <si>
    <t>(en millones de balboas)</t>
  </si>
  <si>
    <t>porcentual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</si>
  <si>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</si>
  <si>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</si>
  <si>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</si>
  <si>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</si>
  <si>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</si>
  <si>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</si>
  <si>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</si>
  <si>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</si>
  <si>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</si>
  <si>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</si>
  <si>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</si>
  <si>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</si>
  <si>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</si>
  <si>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Flujo de Inversión extranjera directa</t>
  </si>
  <si>
    <t>Bancos de licencia general</t>
  </si>
  <si>
    <t>Bancos de licencia internacional</t>
  </si>
  <si>
    <t>Empresas de la Zona Libre de Colón</t>
  </si>
  <si>
    <t>Otras empresas</t>
  </si>
  <si>
    <t>Acciones y otras participaciones de capital</t>
  </si>
  <si>
    <t xml:space="preserve">     Bancos de licencia general</t>
  </si>
  <si>
    <t xml:space="preserve">     Bancos de licencia internacional</t>
  </si>
  <si>
    <t xml:space="preserve">     Empresas de la Zona Libre de Colón</t>
  </si>
  <si>
    <t xml:space="preserve">     Otras empresas</t>
  </si>
  <si>
    <t>Utilidades reinvertidas</t>
  </si>
  <si>
    <t>Otro capital</t>
  </si>
  <si>
    <t xml:space="preserve">     Activos frente a inversionistas directos</t>
  </si>
  <si>
    <t xml:space="preserve">        Empresas de la Zona Libre de Colón</t>
  </si>
  <si>
    <t xml:space="preserve">        Otras empresas</t>
  </si>
  <si>
    <t xml:space="preserve">        Pasivos frente a inversionistas directos</t>
  </si>
  <si>
    <t>NOTA: La diferencia que se observa entre el total y los parciales, se debe al redondeo.</t>
  </si>
  <si>
    <t>Cuadro 6. FLUJO DE INVERSIÓN EXTRANJERA DIRECTA EN LA REPÚBLICA,</t>
  </si>
  <si>
    <t>Línea núm.</t>
  </si>
  <si>
    <t>2019 (P)</t>
  </si>
  <si>
    <t>2020 (P)</t>
  </si>
  <si>
    <t>2021 (E)</t>
  </si>
  <si>
    <t>SEGÚN PARTIDA Y SECTOR: AÑOS 2019-20 Y PRIMER TRIMESTRE 2021</t>
  </si>
  <si>
    <t>trimestre</t>
  </si>
  <si>
    <t>2021-20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</si>
</sst>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2" fillId="3" borderId="2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5" xfId="0" applyNumberFormat="1" applyFont="1" applyFill="1" applyBorder="1" applyAlignment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/>
    <xf numFmtId="164" fontId="1" fillId="2" borderId="6" xfId="0" applyNumberFormat="1" applyFont="1" applyFill="1" applyBorder="1"/>
    <xf numFmtId="0" fontId="1" fillId="2" borderId="0" xfId="0" applyNumberFormat="1" applyFont="1" applyFill="1"/>
    <xf numFmtId="0" fontId="1" fillId="2" borderId="6" xfId="0" applyNumberFormat="1" applyFont="1" applyFill="1" applyBorder="1" applyAlignment="1">
      <alignment horizontal="left" indent="2"/>
    </xf>
    <xf numFmtId="0" fontId="1" fillId="2" borderId="9" xfId="0" applyNumberFormat="1" applyFont="1" applyFill="1" applyBorder="1"/>
    <xf numFmtId="0" fontId="1" fillId="2" borderId="15" xfId="0" applyNumberFormat="1" applyFont="1" applyFill="1" applyBorder="1"/>
    <xf numFmtId="0" fontId="1" fillId="2" borderId="3" xfId="0" applyNumberFormat="1" applyFont="1" applyFill="1" applyBorder="1"/>
    <xf numFmtId="0" fontId="1" fillId="2" borderId="10" xfId="0" applyNumberFormat="1" applyFont="1" applyFill="1" applyBorder="1"/>
    <xf numFmtId="0" fontId="1" fillId="2" borderId="7" xfId="0" applyNumberFormat="1" applyFont="1" applyFill="1" applyBorder="1"/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1" fillId="2" borderId="6" xfId="0" applyNumberFormat="1" applyFont="1" applyFill="1" applyBorder="1"/>
    <xf numFmtId="0" fontId="1" fillId="2" borderId="0" xfId="0" applyNumberFormat="1" applyFont="1" applyFill="1" applyBorder="1"/>
    <xf numFmtId="0" fontId="1" fillId="0" borderId="0" xfId="0" applyNumberFormat="1" applyFont="1" applyFill="1" applyAlignment="1"/>
    <xf numFmtId="0" fontId="1" fillId="2" borderId="6" xfId="0" applyNumberFormat="1" applyFont="1" applyFill="1" applyBorder="1" applyAlignment="1">
      <alignment horizontal="left" indent="1"/>
    </xf>
    <xf numFmtId="0" fontId="2" fillId="3" borderId="15" xfId="0" applyNumberFormat="1" applyFont="1" applyFill="1" applyBorder="1" applyAlignment="1" applyProtection="1">
      <alignment horizontal="center" vertical="top" wrapText="1"/>
    </xf>
    <xf numFmtId="0" fontId="1" fillId="2" borderId="1" xfId="0" applyNumberFormat="1" applyFont="1" applyFill="1" applyBorder="1"/>
    <xf numFmtId="0" fontId="1" fillId="2" borderId="2" xfId="1" applyNumberFormat="1" applyFont="1" applyFill="1" applyBorder="1" applyAlignment="1"/>
    <xf numFmtId="0" fontId="1" fillId="2" borderId="5" xfId="0" applyNumberFormat="1" applyFont="1" applyFill="1" applyBorder="1"/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165" fontId="2" fillId="3" borderId="14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15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8" customWidth="1"/>
    <col min="2" max="2" width="50.7109375" style="8" customWidth="1"/>
    <col min="3" max="3" width="12.7109375" style="8" customWidth="1"/>
    <col min="4" max="7" width="10.7109375" style="8" customWidth="1"/>
    <col min="8" max="8" width="15.7109375" style="8" customWidth="1"/>
    <col min="9" max="12" width="14.7109375" style="8" customWidth="1"/>
    <col min="13" max="13" width="15.7109375" style="8" customWidth="1"/>
    <col min="14" max="14" width="16.28515625" style="8" customWidth="1"/>
    <col min="15" max="15" width="6.7109375" style="8" customWidth="1"/>
    <col min="16" max="16384" width="11.42578125" style="8"/>
  </cols>
  <sheetData>
    <row r="1" spans="1:17" ht="12.75" customHeight="1" x14ac:dyDescent="0.2">
      <c r="A1" s="39" t="s">
        <v>12</v>
      </c>
      <c r="B1" s="39"/>
      <c r="C1" s="39"/>
      <c r="D1" s="39"/>
      <c r="E1" s="39"/>
      <c r="F1" s="39"/>
      <c r="G1" s="39"/>
      <c r="H1" s="40" t="s">
        <v>12</v>
      </c>
      <c r="I1" s="40"/>
      <c r="J1" s="40"/>
      <c r="K1" s="40"/>
      <c r="L1" s="40"/>
      <c r="M1" s="40"/>
      <c r="N1" s="40"/>
      <c r="O1" s="40"/>
    </row>
    <row r="2" spans="1:17" ht="12.75" customHeight="1" x14ac:dyDescent="0.2">
      <c r="A2" s="41" t="s">
        <v>13</v>
      </c>
      <c r="B2" s="41"/>
      <c r="C2" s="41"/>
      <c r="D2" s="41"/>
      <c r="E2" s="41"/>
      <c r="F2" s="41"/>
      <c r="G2" s="41"/>
      <c r="H2" s="42" t="s">
        <v>13</v>
      </c>
      <c r="I2" s="42"/>
      <c r="J2" s="42"/>
      <c r="K2" s="42"/>
      <c r="L2" s="42"/>
      <c r="M2" s="42"/>
      <c r="N2" s="42"/>
      <c r="O2" s="42"/>
    </row>
    <row r="3" spans="1:17" ht="12.75" customHeight="1" x14ac:dyDescent="0.2">
      <c r="A3" s="39" t="s">
        <v>14</v>
      </c>
      <c r="B3" s="39"/>
      <c r="C3" s="39"/>
      <c r="D3" s="39"/>
      <c r="E3" s="39"/>
      <c r="F3" s="39"/>
      <c r="G3" s="39"/>
      <c r="H3" s="40" t="s">
        <v>14</v>
      </c>
      <c r="I3" s="40"/>
      <c r="J3" s="40"/>
      <c r="K3" s="40"/>
      <c r="L3" s="40"/>
      <c r="M3" s="40"/>
      <c r="N3" s="40"/>
      <c r="O3" s="40"/>
    </row>
    <row r="4" spans="1:17" ht="6" customHeight="1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7" s="17" customFormat="1" ht="12.75" customHeight="1" x14ac:dyDescent="0.2">
      <c r="A5" s="44" t="s">
        <v>33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5" t="s">
        <v>33</v>
      </c>
      <c r="P5" s="16"/>
      <c r="Q5" s="16"/>
    </row>
    <row r="6" spans="1:17" s="17" customFormat="1" ht="12.75" customHeight="1" x14ac:dyDescent="0.2">
      <c r="A6" s="44" t="s">
        <v>38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5" t="s">
        <v>38</v>
      </c>
      <c r="P6" s="16"/>
      <c r="Q6" s="16"/>
    </row>
    <row r="7" spans="1:17" ht="6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7" ht="14.1" customHeight="1" x14ac:dyDescent="0.2">
      <c r="A8" s="46" t="s">
        <v>34</v>
      </c>
      <c r="B8" s="1"/>
      <c r="C8" s="27" t="s">
        <v>16</v>
      </c>
      <c r="D8" s="28"/>
      <c r="E8" s="28"/>
      <c r="F8" s="28"/>
      <c r="G8" s="29"/>
      <c r="H8" s="27" t="s">
        <v>16</v>
      </c>
      <c r="I8" s="28"/>
      <c r="J8" s="28"/>
      <c r="K8" s="28"/>
      <c r="L8" s="28"/>
      <c r="M8" s="28"/>
      <c r="N8" s="15" t="s">
        <v>0</v>
      </c>
      <c r="O8" s="47" t="s">
        <v>34</v>
      </c>
    </row>
    <row r="9" spans="1:17" ht="14.1" customHeight="1" x14ac:dyDescent="0.2">
      <c r="A9" s="48"/>
      <c r="B9" s="2"/>
      <c r="C9" s="30" t="s">
        <v>1</v>
      </c>
      <c r="D9" s="31"/>
      <c r="E9" s="31"/>
      <c r="F9" s="31"/>
      <c r="G9" s="32"/>
      <c r="H9" s="30" t="s">
        <v>1</v>
      </c>
      <c r="I9" s="31"/>
      <c r="J9" s="31"/>
      <c r="K9" s="31"/>
      <c r="L9" s="31"/>
      <c r="M9" s="31"/>
      <c r="N9" s="22" t="s">
        <v>2</v>
      </c>
      <c r="O9" s="49"/>
    </row>
    <row r="10" spans="1:17" ht="14.1" customHeight="1" x14ac:dyDescent="0.2">
      <c r="A10" s="48"/>
      <c r="B10" s="3" t="s">
        <v>3</v>
      </c>
      <c r="C10" s="33" t="s">
        <v>35</v>
      </c>
      <c r="D10" s="34"/>
      <c r="E10" s="34"/>
      <c r="F10" s="34"/>
      <c r="G10" s="35"/>
      <c r="H10" s="36" t="s">
        <v>36</v>
      </c>
      <c r="I10" s="37"/>
      <c r="J10" s="37"/>
      <c r="K10" s="37"/>
      <c r="L10" s="38"/>
      <c r="M10" s="26" t="s">
        <v>37</v>
      </c>
      <c r="N10" s="50" t="s">
        <v>40</v>
      </c>
      <c r="O10" s="49"/>
    </row>
    <row r="11" spans="1:17" ht="14.1" customHeight="1" x14ac:dyDescent="0.2">
      <c r="A11" s="48"/>
      <c r="B11" s="2"/>
      <c r="C11" s="51" t="s">
        <v>4</v>
      </c>
      <c r="D11" s="52" t="s">
        <v>5</v>
      </c>
      <c r="E11" s="53"/>
      <c r="F11" s="53"/>
      <c r="G11" s="54"/>
      <c r="H11" s="51" t="s">
        <v>4</v>
      </c>
      <c r="I11" s="33" t="s">
        <v>5</v>
      </c>
      <c r="J11" s="34"/>
      <c r="K11" s="34"/>
      <c r="L11" s="35"/>
      <c r="M11" s="55" t="s">
        <v>6</v>
      </c>
      <c r="N11" s="55" t="s">
        <v>6</v>
      </c>
      <c r="O11" s="49"/>
    </row>
    <row r="12" spans="1:17" ht="14.1" customHeight="1" x14ac:dyDescent="0.2">
      <c r="A12" s="56"/>
      <c r="B12" s="4"/>
      <c r="C12" s="57"/>
      <c r="D12" s="5" t="s">
        <v>6</v>
      </c>
      <c r="E12" s="5" t="s">
        <v>7</v>
      </c>
      <c r="F12" s="5" t="s">
        <v>8</v>
      </c>
      <c r="G12" s="5" t="s">
        <v>9</v>
      </c>
      <c r="H12" s="57"/>
      <c r="I12" s="5" t="s">
        <v>6</v>
      </c>
      <c r="J12" s="5" t="s">
        <v>7</v>
      </c>
      <c r="K12" s="5" t="s">
        <v>8</v>
      </c>
      <c r="L12" s="5" t="s">
        <v>9</v>
      </c>
      <c r="M12" s="50" t="s">
        <v>39</v>
      </c>
      <c r="N12" s="50" t="s">
        <v>39</v>
      </c>
      <c r="O12" s="58"/>
    </row>
    <row r="13" spans="1:17" ht="6" customHeight="1" x14ac:dyDescent="0.2">
      <c r="A13" s="23"/>
      <c r="B13" s="6"/>
      <c r="C13" s="6"/>
      <c r="D13" s="24"/>
      <c r="E13" s="24"/>
      <c r="F13" s="24"/>
      <c r="G13" s="24"/>
      <c r="H13" s="24"/>
      <c r="I13" s="6"/>
      <c r="J13" s="6"/>
      <c r="K13" s="6"/>
      <c r="L13" s="6"/>
      <c r="M13" s="6"/>
      <c r="N13" s="6"/>
      <c r="O13" s="12"/>
    </row>
    <row r="14" spans="1:17" ht="15" customHeight="1" x14ac:dyDescent="0.2">
      <c r="A14" s="25">
        <v>1</v>
      </c>
      <c r="B14" s="18" t="s">
        <v>16</v>
      </c>
      <c r="C14" s="59">
        <f>SUM(C15+C16+C17+C18)</f>
        <v>4320.3757291000002</v>
      </c>
      <c r="D14" s="59">
        <f t="shared" ref="D14:G14" si="0">SUM(D15+D16+D17+D18)</f>
        <v>1093.31885401</v>
      </c>
      <c r="E14" s="59">
        <f t="shared" si="0"/>
        <v>822.48616838000009</v>
      </c>
      <c r="F14" s="59">
        <f t="shared" si="0"/>
        <v>1484.32132718</v>
      </c>
      <c r="G14" s="59">
        <f t="shared" si="0"/>
        <v>920.24937952999994</v>
      </c>
      <c r="H14" s="59">
        <f>SUM(H15+H16+H17+H18)</f>
        <v>588.6538194100001</v>
      </c>
      <c r="I14" s="59">
        <f t="shared" ref="I14:M14" si="1">SUM(I15+I16+I17+I18)</f>
        <v>1075.90626965</v>
      </c>
      <c r="J14" s="59">
        <f t="shared" si="1"/>
        <v>231.81657800000005</v>
      </c>
      <c r="K14" s="59">
        <f t="shared" si="1"/>
        <v>-566.2233063299999</v>
      </c>
      <c r="L14" s="59">
        <f t="shared" si="1"/>
        <v>-152.84572190999998</v>
      </c>
      <c r="M14" s="59">
        <f t="shared" si="1"/>
        <v>453.58465309000002</v>
      </c>
      <c r="N14" s="59">
        <f>IF(I14=0,0, +M14/I14*100-100)</f>
        <v>-57.841620047668805</v>
      </c>
      <c r="O14" s="13">
        <v>1</v>
      </c>
    </row>
    <row r="15" spans="1:17" ht="14.1" customHeight="1" x14ac:dyDescent="0.2">
      <c r="A15" s="25">
        <v>2</v>
      </c>
      <c r="B15" s="9" t="s">
        <v>17</v>
      </c>
      <c r="C15" s="7">
        <f t="shared" ref="C15:C16" si="2">SUM(C20+C25)</f>
        <v>297.64937500000002</v>
      </c>
      <c r="D15" s="7">
        <f t="shared" ref="D15:H16" si="3">SUM(D20+D25)</f>
        <v>111.73478300000001</v>
      </c>
      <c r="E15" s="7">
        <f t="shared" si="3"/>
        <v>154.81866399999998</v>
      </c>
      <c r="F15" s="7">
        <f t="shared" si="3"/>
        <v>228.06594200000001</v>
      </c>
      <c r="G15" s="7">
        <f t="shared" si="3"/>
        <v>-196.97001399999999</v>
      </c>
      <c r="H15" s="7">
        <f>SUM(H20+H25)</f>
        <v>200.68758807</v>
      </c>
      <c r="I15" s="7">
        <f t="shared" ref="I15:M16" si="4">SUM(I20+I25)</f>
        <v>175.52582477000001</v>
      </c>
      <c r="J15" s="7">
        <f t="shared" si="4"/>
        <v>86.307944770000006</v>
      </c>
      <c r="K15" s="7">
        <f t="shared" si="4"/>
        <v>71.785027119999995</v>
      </c>
      <c r="L15" s="7">
        <f t="shared" si="4"/>
        <v>-132.93120859000001</v>
      </c>
      <c r="M15" s="7">
        <f t="shared" si="4"/>
        <v>38.357809590000002</v>
      </c>
      <c r="N15" s="7">
        <f t="shared" ref="N15:N35" si="5">IF(I15=0,0, +M15/I15*100-100)</f>
        <v>-78.146913914085232</v>
      </c>
      <c r="O15" s="13">
        <v>2</v>
      </c>
    </row>
    <row r="16" spans="1:17" ht="14.1" customHeight="1" x14ac:dyDescent="0.2">
      <c r="A16" s="25">
        <v>3</v>
      </c>
      <c r="B16" s="9" t="s">
        <v>18</v>
      </c>
      <c r="C16" s="7">
        <f t="shared" si="2"/>
        <v>306.657467</v>
      </c>
      <c r="D16" s="7">
        <f t="shared" si="3"/>
        <v>49.282504999999993</v>
      </c>
      <c r="E16" s="7">
        <f t="shared" si="3"/>
        <v>47.732082999999996</v>
      </c>
      <c r="F16" s="7">
        <f t="shared" si="3"/>
        <v>165.23043000000001</v>
      </c>
      <c r="G16" s="7">
        <f t="shared" si="3"/>
        <v>44.412449000000002</v>
      </c>
      <c r="H16" s="7">
        <f t="shared" si="3"/>
        <v>122.15461492999998</v>
      </c>
      <c r="I16" s="7">
        <f t="shared" ref="I16:L16" si="6">SUM(I21+I26)</f>
        <v>119.68046819999998</v>
      </c>
      <c r="J16" s="7">
        <f t="shared" si="6"/>
        <v>18.15931698</v>
      </c>
      <c r="K16" s="7">
        <f t="shared" si="6"/>
        <v>-26.128576930000001</v>
      </c>
      <c r="L16" s="7">
        <f t="shared" si="6"/>
        <v>10.443406680000002</v>
      </c>
      <c r="M16" s="7">
        <f t="shared" si="4"/>
        <v>50.886641539999999</v>
      </c>
      <c r="N16" s="7">
        <f t="shared" si="5"/>
        <v>-57.481247938500282</v>
      </c>
      <c r="O16" s="13">
        <v>3</v>
      </c>
    </row>
    <row r="17" spans="1:15" ht="14.1" customHeight="1" x14ac:dyDescent="0.2">
      <c r="A17" s="25">
        <v>4</v>
      </c>
      <c r="B17" s="9" t="s">
        <v>19</v>
      </c>
      <c r="C17" s="7">
        <f t="shared" ref="C17" si="7">SUM(C22+C27+C31+C34)</f>
        <v>467.37688925000003</v>
      </c>
      <c r="D17" s="7">
        <f t="shared" ref="D17:M18" si="8">SUM(D22+D27+D31+D34)</f>
        <v>126.07211368999999</v>
      </c>
      <c r="E17" s="7">
        <f t="shared" si="8"/>
        <v>88.193897539999995</v>
      </c>
      <c r="F17" s="7">
        <f t="shared" si="8"/>
        <v>123.33883958</v>
      </c>
      <c r="G17" s="7">
        <f t="shared" si="8"/>
        <v>129.77203843999999</v>
      </c>
      <c r="H17" s="7">
        <f t="shared" si="8"/>
        <v>-47.44307871999996</v>
      </c>
      <c r="I17" s="7">
        <f t="shared" si="8"/>
        <v>78.357344050000009</v>
      </c>
      <c r="J17" s="7">
        <f t="shared" si="8"/>
        <v>-110.42141299000001</v>
      </c>
      <c r="K17" s="7">
        <f t="shared" si="8"/>
        <v>-104.67346226999999</v>
      </c>
      <c r="L17" s="7">
        <f t="shared" si="8"/>
        <v>89.294452490000026</v>
      </c>
      <c r="M17" s="7">
        <f t="shared" si="8"/>
        <v>-17.114949459999991</v>
      </c>
      <c r="N17" s="7">
        <f t="shared" si="5"/>
        <v>-121.84217659174219</v>
      </c>
      <c r="O17" s="13">
        <v>4</v>
      </c>
    </row>
    <row r="18" spans="1:15" ht="14.1" customHeight="1" x14ac:dyDescent="0.2">
      <c r="A18" s="25">
        <v>5</v>
      </c>
      <c r="B18" s="9" t="s">
        <v>20</v>
      </c>
      <c r="C18" s="7">
        <f t="shared" ref="C18" si="9">SUM(C23+C28+C32+C35)</f>
        <v>3248.69199785</v>
      </c>
      <c r="D18" s="7">
        <f t="shared" si="8"/>
        <v>806.22945231999995</v>
      </c>
      <c r="E18" s="7">
        <f t="shared" si="8"/>
        <v>531.74152384000013</v>
      </c>
      <c r="F18" s="7">
        <f t="shared" si="8"/>
        <v>967.68611559999999</v>
      </c>
      <c r="G18" s="7">
        <f t="shared" si="8"/>
        <v>943.03490608999994</v>
      </c>
      <c r="H18" s="7">
        <f t="shared" si="8"/>
        <v>313.25469513000007</v>
      </c>
      <c r="I18" s="7">
        <f t="shared" si="8"/>
        <v>702.34263263000003</v>
      </c>
      <c r="J18" s="7">
        <f t="shared" si="8"/>
        <v>237.77072924000004</v>
      </c>
      <c r="K18" s="7">
        <f t="shared" si="8"/>
        <v>-507.20629424999993</v>
      </c>
      <c r="L18" s="7">
        <f t="shared" si="8"/>
        <v>-119.65237249</v>
      </c>
      <c r="M18" s="7">
        <f t="shared" si="8"/>
        <v>381.45515141999999</v>
      </c>
      <c r="N18" s="7">
        <f t="shared" si="5"/>
        <v>-45.688167897255674</v>
      </c>
      <c r="O18" s="13">
        <v>5</v>
      </c>
    </row>
    <row r="19" spans="1:15" ht="15" customHeight="1" x14ac:dyDescent="0.2">
      <c r="A19" s="25">
        <v>6</v>
      </c>
      <c r="B19" s="21" t="s">
        <v>21</v>
      </c>
      <c r="C19" s="59">
        <f>SUM(C20+C21+C22+C23)</f>
        <v>130.5872498</v>
      </c>
      <c r="D19" s="59">
        <f t="shared" ref="D19:M19" si="10">SUM(D20+D21+D22+D23)</f>
        <v>-17.803964539999999</v>
      </c>
      <c r="E19" s="59">
        <f t="shared" si="10"/>
        <v>-25.324523759999998</v>
      </c>
      <c r="F19" s="59">
        <f t="shared" si="10"/>
        <v>190.23592601999999</v>
      </c>
      <c r="G19" s="59">
        <f t="shared" si="10"/>
        <v>-16.520187920000001</v>
      </c>
      <c r="H19" s="59">
        <f t="shared" si="10"/>
        <v>-432.66712781000012</v>
      </c>
      <c r="I19" s="59">
        <f t="shared" si="10"/>
        <v>-294.02700995000004</v>
      </c>
      <c r="J19" s="59">
        <f t="shared" si="10"/>
        <v>60.158567620000014</v>
      </c>
      <c r="K19" s="59">
        <f t="shared" si="10"/>
        <v>-70.649372389999996</v>
      </c>
      <c r="L19" s="59">
        <f t="shared" si="10"/>
        <v>-128.14931308999999</v>
      </c>
      <c r="M19" s="59">
        <f t="shared" si="10"/>
        <v>-20.174249540000002</v>
      </c>
      <c r="N19" s="59">
        <f t="shared" si="5"/>
        <v>-93.138640717588942</v>
      </c>
      <c r="O19" s="13">
        <v>6</v>
      </c>
    </row>
    <row r="20" spans="1:15" ht="12.95" customHeight="1" x14ac:dyDescent="0.2">
      <c r="A20" s="25">
        <v>7</v>
      </c>
      <c r="B20" s="9" t="s">
        <v>22</v>
      </c>
      <c r="C20" s="7">
        <f>SUM(D20+E20+F20+G20)</f>
        <v>77.267796000000004</v>
      </c>
      <c r="D20" s="7">
        <v>7.3591660000000001</v>
      </c>
      <c r="E20" s="7">
        <v>3.9347129999999999</v>
      </c>
      <c r="F20" s="7">
        <v>61.333013000000001</v>
      </c>
      <c r="G20" s="7">
        <v>4.6409039999999999</v>
      </c>
      <c r="H20" s="7">
        <f>SUM(I20+J20+K20+L20)</f>
        <v>192.8987711</v>
      </c>
      <c r="I20" s="7">
        <v>16.981173810000001</v>
      </c>
      <c r="J20" s="7">
        <v>296.39516262000001</v>
      </c>
      <c r="K20" s="7">
        <v>-48.142895379999999</v>
      </c>
      <c r="L20" s="7">
        <v>-72.334669950000006</v>
      </c>
      <c r="M20" s="7">
        <v>-33.23890385</v>
      </c>
      <c r="N20" s="7">
        <f t="shared" si="5"/>
        <v>-295.73973049157547</v>
      </c>
      <c r="O20" s="13">
        <v>7</v>
      </c>
    </row>
    <row r="21" spans="1:15" ht="12.95" customHeight="1" x14ac:dyDescent="0.2">
      <c r="A21" s="25">
        <v>8</v>
      </c>
      <c r="B21" s="9" t="s">
        <v>23</v>
      </c>
      <c r="C21" s="7">
        <f t="shared" ref="C21:C23" si="11">SUM(D21+E21+F21+G21)</f>
        <v>-47.132679000000003</v>
      </c>
      <c r="D21" s="7">
        <v>-34.042679</v>
      </c>
      <c r="E21" s="7">
        <v>0.41</v>
      </c>
      <c r="F21" s="7">
        <v>0</v>
      </c>
      <c r="G21" s="7">
        <v>-13.5</v>
      </c>
      <c r="H21" s="7">
        <f t="shared" ref="H21:H23" si="12">SUM(I21+J21+K21+L21)</f>
        <v>-16</v>
      </c>
      <c r="I21" s="7">
        <v>-3</v>
      </c>
      <c r="J21" s="7">
        <v>-7</v>
      </c>
      <c r="K21" s="7">
        <v>3</v>
      </c>
      <c r="L21" s="7">
        <v>-9</v>
      </c>
      <c r="M21" s="7">
        <v>0</v>
      </c>
      <c r="N21" s="7">
        <f t="shared" si="5"/>
        <v>-100</v>
      </c>
      <c r="O21" s="13">
        <v>8</v>
      </c>
    </row>
    <row r="22" spans="1:15" ht="12.95" customHeight="1" x14ac:dyDescent="0.2">
      <c r="A22" s="25">
        <v>9</v>
      </c>
      <c r="B22" s="9" t="s">
        <v>24</v>
      </c>
      <c r="C22" s="7">
        <f t="shared" si="11"/>
        <v>7.0136369899999984</v>
      </c>
      <c r="D22" s="7">
        <v>4.7147166499999997</v>
      </c>
      <c r="E22" s="7">
        <v>1.0971853</v>
      </c>
      <c r="F22" s="7">
        <v>0.60086751999999999</v>
      </c>
      <c r="G22" s="7">
        <v>0.60086751999999999</v>
      </c>
      <c r="H22" s="7">
        <f t="shared" si="12"/>
        <v>-87.369191000000001</v>
      </c>
      <c r="I22" s="7">
        <v>-0.80459999999999998</v>
      </c>
      <c r="J22" s="7">
        <v>-0.70174999999999998</v>
      </c>
      <c r="K22" s="7">
        <v>0.01</v>
      </c>
      <c r="L22" s="7">
        <v>-85.872840999999994</v>
      </c>
      <c r="M22" s="7">
        <v>-5.3443509999999996</v>
      </c>
      <c r="N22" s="7">
        <f t="shared" si="5"/>
        <v>564.22458364404667</v>
      </c>
      <c r="O22" s="13">
        <v>9</v>
      </c>
    </row>
    <row r="23" spans="1:15" ht="12.95" customHeight="1" x14ac:dyDescent="0.2">
      <c r="A23" s="25">
        <v>10</v>
      </c>
      <c r="B23" s="9" t="s">
        <v>25</v>
      </c>
      <c r="C23" s="7">
        <f t="shared" si="11"/>
        <v>93.438495809999992</v>
      </c>
      <c r="D23" s="7">
        <v>4.1648318099999999</v>
      </c>
      <c r="E23" s="7">
        <v>-30.76642206</v>
      </c>
      <c r="F23" s="7">
        <v>128.30204549999999</v>
      </c>
      <c r="G23" s="7">
        <v>-8.26195944</v>
      </c>
      <c r="H23" s="7">
        <f t="shared" si="12"/>
        <v>-522.1967079100001</v>
      </c>
      <c r="I23" s="7">
        <v>-307.20358376000001</v>
      </c>
      <c r="J23" s="7">
        <v>-228.53484499999999</v>
      </c>
      <c r="K23" s="7">
        <v>-25.516477009999999</v>
      </c>
      <c r="L23" s="7">
        <v>39.05819786</v>
      </c>
      <c r="M23" s="7">
        <v>18.409005310000001</v>
      </c>
      <c r="N23" s="7">
        <f t="shared" si="5"/>
        <v>-105.99244484217407</v>
      </c>
      <c r="O23" s="13">
        <v>10</v>
      </c>
    </row>
    <row r="24" spans="1:15" ht="15" customHeight="1" x14ac:dyDescent="0.2">
      <c r="A24" s="25">
        <v>11</v>
      </c>
      <c r="B24" s="21" t="s">
        <v>26</v>
      </c>
      <c r="C24" s="59">
        <f>SUM(C25+C26+C27+C28)</f>
        <v>2273.7262438000002</v>
      </c>
      <c r="D24" s="59">
        <f t="shared" ref="D24:M24" si="13">SUM(D25+D26+D27+D28)</f>
        <v>133.63093701000003</v>
      </c>
      <c r="E24" s="59">
        <f t="shared" si="13"/>
        <v>954.79240363999997</v>
      </c>
      <c r="F24" s="59">
        <f t="shared" si="13"/>
        <v>709.48958450000009</v>
      </c>
      <c r="G24" s="59">
        <f t="shared" si="13"/>
        <v>475.81331864999999</v>
      </c>
      <c r="H24" s="59">
        <f t="shared" si="13"/>
        <v>-457.05200321999996</v>
      </c>
      <c r="I24" s="59">
        <f t="shared" si="13"/>
        <v>1113.5271178099999</v>
      </c>
      <c r="J24" s="59">
        <f t="shared" si="13"/>
        <v>-639.38552003999996</v>
      </c>
      <c r="K24" s="59">
        <f t="shared" si="13"/>
        <v>-923.06654404999995</v>
      </c>
      <c r="L24" s="59">
        <f t="shared" si="13"/>
        <v>-8.1270569399999957</v>
      </c>
      <c r="M24" s="59">
        <f t="shared" si="13"/>
        <v>450.43239556999998</v>
      </c>
      <c r="N24" s="59">
        <f t="shared" si="5"/>
        <v>-59.549041207377506</v>
      </c>
      <c r="O24" s="13">
        <v>11</v>
      </c>
    </row>
    <row r="25" spans="1:15" ht="12.95" customHeight="1" x14ac:dyDescent="0.2">
      <c r="A25" s="25">
        <v>12</v>
      </c>
      <c r="B25" s="9" t="s">
        <v>22</v>
      </c>
      <c r="C25" s="7">
        <f>SUM(D25+E25+F25+G25)</f>
        <v>220.38157900000002</v>
      </c>
      <c r="D25" s="7">
        <v>104.37561700000001</v>
      </c>
      <c r="E25" s="7">
        <v>150.883951</v>
      </c>
      <c r="F25" s="7">
        <v>166.73292900000001</v>
      </c>
      <c r="G25" s="7">
        <v>-201.610918</v>
      </c>
      <c r="H25" s="7">
        <f>SUM(I25+J25+K25+L25)</f>
        <v>7.7888169700000063</v>
      </c>
      <c r="I25" s="7">
        <v>158.54465096000001</v>
      </c>
      <c r="J25" s="7">
        <v>-210.08721785</v>
      </c>
      <c r="K25" s="7">
        <v>119.92792249999999</v>
      </c>
      <c r="L25" s="7">
        <v>-60.596538639999999</v>
      </c>
      <c r="M25" s="7">
        <v>71.596713440000002</v>
      </c>
      <c r="N25" s="7">
        <f t="shared" si="5"/>
        <v>-54.8412935999566</v>
      </c>
      <c r="O25" s="13">
        <v>12</v>
      </c>
    </row>
    <row r="26" spans="1:15" ht="12.95" customHeight="1" x14ac:dyDescent="0.2">
      <c r="A26" s="25">
        <v>13</v>
      </c>
      <c r="B26" s="9" t="s">
        <v>23</v>
      </c>
      <c r="C26" s="7">
        <f t="shared" ref="C26:C28" si="14">SUM(D26+E26+F26+G26)</f>
        <v>353.79014599999999</v>
      </c>
      <c r="D26" s="7">
        <v>83.325183999999993</v>
      </c>
      <c r="E26" s="7">
        <v>47.322082999999999</v>
      </c>
      <c r="F26" s="7">
        <v>165.23043000000001</v>
      </c>
      <c r="G26" s="7">
        <v>57.912449000000002</v>
      </c>
      <c r="H26" s="7">
        <f>SUM(I26+J26+K26+L26)</f>
        <v>138.15461492999998</v>
      </c>
      <c r="I26" s="7">
        <v>122.68046819999998</v>
      </c>
      <c r="J26" s="7">
        <v>25.15931698</v>
      </c>
      <c r="K26" s="7">
        <v>-29.128576930000001</v>
      </c>
      <c r="L26" s="7">
        <v>19.443406680000002</v>
      </c>
      <c r="M26" s="7">
        <v>50.886641539999999</v>
      </c>
      <c r="N26" s="7">
        <f t="shared" si="5"/>
        <v>-58.520991738438759</v>
      </c>
      <c r="O26" s="13">
        <v>13</v>
      </c>
    </row>
    <row r="27" spans="1:15" ht="12.95" customHeight="1" x14ac:dyDescent="0.2">
      <c r="A27" s="25">
        <v>14</v>
      </c>
      <c r="B27" s="9" t="s">
        <v>24</v>
      </c>
      <c r="C27" s="7">
        <f t="shared" si="14"/>
        <v>215.65940318999998</v>
      </c>
      <c r="D27" s="7">
        <v>68.080356949999995</v>
      </c>
      <c r="E27" s="7">
        <v>16.777502259999999</v>
      </c>
      <c r="F27" s="7">
        <v>61.664149969999997</v>
      </c>
      <c r="G27" s="7">
        <v>69.137394009999994</v>
      </c>
      <c r="H27" s="7">
        <f>SUM(I27+J27+K27+L27)</f>
        <v>100.74068717</v>
      </c>
      <c r="I27" s="7">
        <v>17.931547040000002</v>
      </c>
      <c r="J27" s="7">
        <v>8.2975215599999999</v>
      </c>
      <c r="K27" s="7">
        <v>16.566551140000001</v>
      </c>
      <c r="L27" s="7">
        <v>57.945067430000002</v>
      </c>
      <c r="M27" s="7">
        <v>62.242282590000002</v>
      </c>
      <c r="N27" s="7">
        <f t="shared" si="5"/>
        <v>247.11050000959648</v>
      </c>
      <c r="O27" s="13">
        <v>14</v>
      </c>
    </row>
    <row r="28" spans="1:15" ht="12.95" customHeight="1" x14ac:dyDescent="0.2">
      <c r="A28" s="25">
        <v>15</v>
      </c>
      <c r="B28" s="9" t="s">
        <v>25</v>
      </c>
      <c r="C28" s="7">
        <f t="shared" si="14"/>
        <v>1483.8951156100002</v>
      </c>
      <c r="D28" s="7">
        <v>-122.15022094</v>
      </c>
      <c r="E28" s="7">
        <v>739.80886738000004</v>
      </c>
      <c r="F28" s="7">
        <v>315.86207553000003</v>
      </c>
      <c r="G28" s="7">
        <v>550.37439363999999</v>
      </c>
      <c r="H28" s="7">
        <f>SUM(I28+J28+K28+L28)</f>
        <v>-703.73612228999991</v>
      </c>
      <c r="I28" s="7">
        <v>814.37045161000003</v>
      </c>
      <c r="J28" s="7">
        <v>-462.75514072999999</v>
      </c>
      <c r="K28" s="7">
        <v>-1030.43244076</v>
      </c>
      <c r="L28" s="7">
        <v>-24.918992410000001</v>
      </c>
      <c r="M28" s="7">
        <v>265.70675799999998</v>
      </c>
      <c r="N28" s="7">
        <f t="shared" si="5"/>
        <v>-67.372740811666105</v>
      </c>
      <c r="O28" s="13">
        <v>15</v>
      </c>
    </row>
    <row r="29" spans="1:15" ht="15" customHeight="1" x14ac:dyDescent="0.2">
      <c r="A29" s="25">
        <v>16</v>
      </c>
      <c r="B29" s="21" t="s">
        <v>27</v>
      </c>
      <c r="C29" s="59">
        <f>SUM(C30+C33)</f>
        <v>1916.0622355</v>
      </c>
      <c r="D29" s="59">
        <f t="shared" ref="D29:M29" si="15">SUM(D30+D33)</f>
        <v>977.49188153999989</v>
      </c>
      <c r="E29" s="59">
        <f t="shared" si="15"/>
        <v>-106.98171149999985</v>
      </c>
      <c r="F29" s="59">
        <f t="shared" si="15"/>
        <v>584.59581666000008</v>
      </c>
      <c r="G29" s="59">
        <f t="shared" si="15"/>
        <v>460.95624879999997</v>
      </c>
      <c r="H29" s="59">
        <f t="shared" si="15"/>
        <v>1478.3729504399998</v>
      </c>
      <c r="I29" s="59">
        <f t="shared" si="15"/>
        <v>256.40616179</v>
      </c>
      <c r="J29" s="59">
        <f t="shared" si="15"/>
        <v>811.04353042000002</v>
      </c>
      <c r="K29" s="59">
        <f t="shared" si="15"/>
        <v>427.49261010999999</v>
      </c>
      <c r="L29" s="59">
        <f t="shared" si="15"/>
        <v>-16.569351879999999</v>
      </c>
      <c r="M29" s="59">
        <f t="shared" si="15"/>
        <v>23.32650706000004</v>
      </c>
      <c r="N29" s="59">
        <f t="shared" si="5"/>
        <v>-90.902516968720604</v>
      </c>
      <c r="O29" s="13">
        <v>16</v>
      </c>
    </row>
    <row r="30" spans="1:15" ht="15" customHeight="1" x14ac:dyDescent="0.2">
      <c r="A30" s="25">
        <v>17</v>
      </c>
      <c r="B30" s="9" t="s">
        <v>28</v>
      </c>
      <c r="C30" s="59">
        <f t="shared" ref="C30:M30" si="16">SUM(C31+C32)</f>
        <v>-1570.9503567100001</v>
      </c>
      <c r="D30" s="59">
        <f t="shared" si="16"/>
        <v>-146.70049520000001</v>
      </c>
      <c r="E30" s="59">
        <f t="shared" si="16"/>
        <v>-1329.70548156</v>
      </c>
      <c r="F30" s="59">
        <f t="shared" si="16"/>
        <v>35.04543662999999</v>
      </c>
      <c r="G30" s="59">
        <f t="shared" si="16"/>
        <v>-129.58981657999999</v>
      </c>
      <c r="H30" s="59">
        <f t="shared" si="16"/>
        <v>2977.1337979</v>
      </c>
      <c r="I30" s="59">
        <f t="shared" si="16"/>
        <v>331.94339717999998</v>
      </c>
      <c r="J30" s="59">
        <f t="shared" si="16"/>
        <v>1764.0969203100001</v>
      </c>
      <c r="K30" s="59">
        <f t="shared" si="16"/>
        <v>584.06424909999998</v>
      </c>
      <c r="L30" s="59">
        <f t="shared" si="16"/>
        <v>297.02923131</v>
      </c>
      <c r="M30" s="59">
        <f t="shared" si="16"/>
        <v>471.13858241000003</v>
      </c>
      <c r="N30" s="59">
        <f t="shared" si="5"/>
        <v>41.933409856174961</v>
      </c>
      <c r="O30" s="13">
        <v>17</v>
      </c>
    </row>
    <row r="31" spans="1:15" ht="12.95" customHeight="1" x14ac:dyDescent="0.2">
      <c r="A31" s="25">
        <v>18</v>
      </c>
      <c r="B31" s="9" t="s">
        <v>29</v>
      </c>
      <c r="C31" s="7">
        <f t="shared" ref="C31:C32" si="17">SUM(D31+E31+F31+G31)</f>
        <v>-146.70790578999998</v>
      </c>
      <c r="D31" s="7">
        <v>-44.902761630000001</v>
      </c>
      <c r="E31" s="7">
        <v>-35.054276889999997</v>
      </c>
      <c r="F31" s="7">
        <v>-34.971737150000003</v>
      </c>
      <c r="G31" s="7">
        <v>-31.779130120000001</v>
      </c>
      <c r="H31" s="7">
        <f t="shared" ref="H31:H32" si="18">SUM(I31+J31+K31+L31)</f>
        <v>407.35507719000003</v>
      </c>
      <c r="I31" s="7">
        <v>32.934342700000002</v>
      </c>
      <c r="J31" s="7">
        <v>-26.641205280000001</v>
      </c>
      <c r="K31" s="7">
        <v>38.433037499999998</v>
      </c>
      <c r="L31" s="7">
        <v>362.62890227000003</v>
      </c>
      <c r="M31" s="7">
        <v>263.30283642000001</v>
      </c>
      <c r="N31" s="7">
        <f t="shared" si="5"/>
        <v>699.47803670604299</v>
      </c>
      <c r="O31" s="13">
        <v>18</v>
      </c>
    </row>
    <row r="32" spans="1:15" ht="12.95" customHeight="1" x14ac:dyDescent="0.2">
      <c r="A32" s="25">
        <v>19</v>
      </c>
      <c r="B32" s="9" t="s">
        <v>30</v>
      </c>
      <c r="C32" s="7">
        <f t="shared" si="17"/>
        <v>-1424.24245092</v>
      </c>
      <c r="D32" s="7">
        <v>-101.79773357000001</v>
      </c>
      <c r="E32" s="7">
        <v>-1294.65120467</v>
      </c>
      <c r="F32" s="7">
        <v>70.017173779999993</v>
      </c>
      <c r="G32" s="7">
        <v>-97.810686459999999</v>
      </c>
      <c r="H32" s="7">
        <f t="shared" si="18"/>
        <v>2569.77872071</v>
      </c>
      <c r="I32" s="7">
        <v>299.00905447999997</v>
      </c>
      <c r="J32" s="7">
        <v>1790.73812559</v>
      </c>
      <c r="K32" s="7">
        <v>545.63121160000003</v>
      </c>
      <c r="L32" s="7">
        <v>-65.599670959999997</v>
      </c>
      <c r="M32" s="7">
        <v>207.83574598999999</v>
      </c>
      <c r="N32" s="7">
        <f t="shared" si="5"/>
        <v>-30.491821944508487</v>
      </c>
      <c r="O32" s="13">
        <v>19</v>
      </c>
    </row>
    <row r="33" spans="1:15" ht="15" customHeight="1" x14ac:dyDescent="0.2">
      <c r="A33" s="25">
        <v>20</v>
      </c>
      <c r="B33" s="21" t="s">
        <v>31</v>
      </c>
      <c r="C33" s="59">
        <f t="shared" ref="C33:M33" si="19">SUM(C34+C35)</f>
        <v>3487.0125922100001</v>
      </c>
      <c r="D33" s="59">
        <f t="shared" si="19"/>
        <v>1124.1923767399999</v>
      </c>
      <c r="E33" s="59">
        <f t="shared" si="19"/>
        <v>1222.7237700600001</v>
      </c>
      <c r="F33" s="59">
        <f t="shared" si="19"/>
        <v>549.55038003000004</v>
      </c>
      <c r="G33" s="59">
        <f t="shared" si="19"/>
        <v>590.54606537999996</v>
      </c>
      <c r="H33" s="59">
        <f t="shared" si="19"/>
        <v>-1498.7608474600002</v>
      </c>
      <c r="I33" s="59">
        <f t="shared" si="19"/>
        <v>-75.537235389999992</v>
      </c>
      <c r="J33" s="59">
        <f t="shared" si="19"/>
        <v>-953.05338989000006</v>
      </c>
      <c r="K33" s="59">
        <f t="shared" si="19"/>
        <v>-156.57163899</v>
      </c>
      <c r="L33" s="59">
        <f t="shared" si="19"/>
        <v>-313.59858319</v>
      </c>
      <c r="M33" s="59">
        <f t="shared" si="19"/>
        <v>-447.81207534999999</v>
      </c>
      <c r="N33" s="59">
        <f t="shared" si="5"/>
        <v>492.83619931010026</v>
      </c>
      <c r="O33" s="13">
        <v>20</v>
      </c>
    </row>
    <row r="34" spans="1:15" ht="12.95" customHeight="1" x14ac:dyDescent="0.2">
      <c r="A34" s="25">
        <v>21</v>
      </c>
      <c r="B34" s="9" t="s">
        <v>29</v>
      </c>
      <c r="C34" s="7">
        <f t="shared" ref="C34:C35" si="20">SUM(D34+E34+F34+G34)</f>
        <v>391.41175486000003</v>
      </c>
      <c r="D34" s="7">
        <v>98.17980172</v>
      </c>
      <c r="E34" s="7">
        <v>105.37348686999999</v>
      </c>
      <c r="F34" s="7">
        <v>96.045559240000003</v>
      </c>
      <c r="G34" s="7">
        <v>91.812907030000005</v>
      </c>
      <c r="H34" s="7">
        <f t="shared" ref="H34:H35" si="21">SUM(I34+J34+K34+L34)</f>
        <v>-468.16965207999999</v>
      </c>
      <c r="I34" s="7">
        <v>28.296054309999999</v>
      </c>
      <c r="J34" s="7">
        <v>-91.375979270000002</v>
      </c>
      <c r="K34" s="7">
        <v>-159.68305090999999</v>
      </c>
      <c r="L34" s="7">
        <v>-245.40667621</v>
      </c>
      <c r="M34" s="7">
        <v>-337.31571746999998</v>
      </c>
      <c r="N34" s="7">
        <f t="shared" si="5"/>
        <v>-1292.0945364838042</v>
      </c>
      <c r="O34" s="13">
        <v>21</v>
      </c>
    </row>
    <row r="35" spans="1:15" ht="12.95" customHeight="1" x14ac:dyDescent="0.2">
      <c r="A35" s="25">
        <v>22</v>
      </c>
      <c r="B35" s="9" t="s">
        <v>30</v>
      </c>
      <c r="C35" s="7">
        <f t="shared" si="20"/>
        <v>3095.6008373499999</v>
      </c>
      <c r="D35" s="7">
        <v>1026.01257502</v>
      </c>
      <c r="E35" s="7">
        <v>1117.35028319</v>
      </c>
      <c r="F35" s="7">
        <v>453.50482079</v>
      </c>
      <c r="G35" s="7">
        <v>498.73315835</v>
      </c>
      <c r="H35" s="7">
        <f t="shared" si="21"/>
        <v>-1030.59119538</v>
      </c>
      <c r="I35" s="7">
        <v>-103.83328969999999</v>
      </c>
      <c r="J35" s="7">
        <v>-861.67741062000005</v>
      </c>
      <c r="K35" s="7">
        <v>3.1114119200000001</v>
      </c>
      <c r="L35" s="7">
        <v>-68.191906979999999</v>
      </c>
      <c r="M35" s="7">
        <v>-110.49635788000001</v>
      </c>
      <c r="N35" s="7">
        <f t="shared" si="5"/>
        <v>6.417082805766114</v>
      </c>
      <c r="O35" s="13">
        <v>22</v>
      </c>
    </row>
    <row r="36" spans="1:15" ht="6" customHeight="1" x14ac:dyDescent="0.2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4"/>
    </row>
    <row r="37" spans="1:15" ht="6" customHeight="1" x14ac:dyDescent="0.2">
      <c r="B37" s="19"/>
    </row>
    <row r="38" spans="1:15" ht="12.75" customHeight="1" x14ac:dyDescent="0.2">
      <c r="A38" s="20" t="s">
        <v>32</v>
      </c>
    </row>
    <row r="39" spans="1:15" ht="12.75" customHeight="1" x14ac:dyDescent="0.2">
      <c r="A39" s="20" t="s">
        <v>15</v>
      </c>
    </row>
    <row r="40" spans="1:15" ht="12.75" customHeight="1" x14ac:dyDescent="0.2">
      <c r="A40" s="8" t="s">
        <v>10</v>
      </c>
    </row>
    <row r="41" spans="1:15" ht="12.75" customHeight="1" x14ac:dyDescent="0.2">
      <c r="A41" s="8" t="s">
        <v>11</v>
      </c>
    </row>
  </sheetData>
  <mergeCells count="18">
    <mergeCell ref="A1:G1"/>
    <mergeCell ref="H1:O1"/>
    <mergeCell ref="A2:G2"/>
    <mergeCell ref="H2:O2"/>
    <mergeCell ref="A3:G3"/>
    <mergeCell ref="H3:O3"/>
    <mergeCell ref="A8:A12"/>
    <mergeCell ref="C8:G8"/>
    <mergeCell ref="H8:M8"/>
    <mergeCell ref="O8:O12"/>
    <mergeCell ref="C9:G9"/>
    <mergeCell ref="H9:M9"/>
    <mergeCell ref="C10:G10"/>
    <mergeCell ref="H10:L10"/>
    <mergeCell ref="C11:C12"/>
    <mergeCell ref="D11:G11"/>
    <mergeCell ref="H11:H12"/>
    <mergeCell ref="I11:L11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IED</vt:lpstr>
      <vt:lpstr>'Cuadro 6 IED'!Área_de_impresión</vt:lpstr>
      <vt:lpstr>'Cuadro 6 IED'!Títulos_a_imprimir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2021-06-08T18:16:40Z</cp:lastPrinted>
  <dcterms:created xsi:type="dcterms:W3CDTF">2018-11-21T20:09:16Z</dcterms:created>
  <dcterms:modified xsi:type="dcterms:W3CDTF">2021-07-29T21:41:36Z</dcterms:modified>
</cp:coreProperties>
</file>